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9395" windowHeight="8055"/>
  </bookViews>
  <sheets>
    <sheet name="ROUND関数" sheetId="1" r:id="rId1"/>
    <sheet name="《参考》 小数点以下の処理" sheetId="4" r:id="rId2"/>
    <sheet name="IF関数" sheetId="2" r:id="rId3"/>
    <sheet name="《参考》IF関数 (2)" sheetId="5" r:id="rId4"/>
    <sheet name="VLOOKUP関数" sheetId="3" r:id="rId5"/>
  </sheets>
  <calcPr calcId="144525"/>
</workbook>
</file>

<file path=xl/calcChain.xml><?xml version="1.0" encoding="utf-8"?>
<calcChain xmlns="http://schemas.openxmlformats.org/spreadsheetml/2006/main">
  <c r="G5" i="5" l="1"/>
  <c r="G6" i="5"/>
  <c r="G7" i="5"/>
  <c r="G8" i="5"/>
  <c r="G9" i="5"/>
  <c r="G10" i="5"/>
  <c r="G11" i="5"/>
  <c r="G12" i="5"/>
  <c r="G13" i="5"/>
  <c r="G4" i="5"/>
  <c r="F5" i="5" l="1"/>
  <c r="F6" i="5"/>
  <c r="F7" i="5"/>
  <c r="F8" i="5"/>
  <c r="F9" i="5"/>
  <c r="F10" i="5"/>
  <c r="F11" i="5"/>
  <c r="F12" i="5"/>
  <c r="F13" i="5"/>
  <c r="F4" i="5"/>
  <c r="E13" i="5"/>
  <c r="E12" i="5"/>
  <c r="E11" i="5"/>
  <c r="E10" i="5"/>
  <c r="E9" i="5"/>
  <c r="E8" i="5"/>
  <c r="E7" i="5"/>
  <c r="E6" i="5"/>
  <c r="E5" i="5"/>
  <c r="E4" i="5"/>
  <c r="E8" i="4" l="1"/>
  <c r="E5" i="4"/>
  <c r="E6" i="4"/>
  <c r="E7" i="4"/>
  <c r="E4" i="4"/>
  <c r="G7" i="4"/>
  <c r="F7" i="4"/>
  <c r="G6" i="4"/>
  <c r="F6" i="4"/>
  <c r="G5" i="4"/>
  <c r="F5" i="4"/>
  <c r="G4" i="4"/>
  <c r="G8" i="4" s="1"/>
  <c r="F4" i="4"/>
  <c r="F8" i="4" s="1"/>
  <c r="G26" i="3" l="1"/>
  <c r="G25" i="3"/>
  <c r="F5" i="2"/>
  <c r="F6" i="2"/>
  <c r="F7" i="2"/>
  <c r="F8" i="2"/>
  <c r="F9" i="2"/>
  <c r="F10" i="2"/>
  <c r="F11" i="2"/>
  <c r="F12" i="2"/>
  <c r="F13" i="2"/>
  <c r="F4" i="2"/>
  <c r="H5" i="1"/>
  <c r="H6" i="1"/>
  <c r="H7" i="1"/>
  <c r="H4" i="1"/>
  <c r="G5" i="1"/>
  <c r="G6" i="1"/>
  <c r="G7" i="1"/>
  <c r="G4" i="1"/>
  <c r="E5" i="1"/>
  <c r="E6" i="1"/>
  <c r="E7" i="1"/>
  <c r="E4" i="1"/>
  <c r="G27" i="3" l="1"/>
</calcChain>
</file>

<file path=xl/sharedStrings.xml><?xml version="1.0" encoding="utf-8"?>
<sst xmlns="http://schemas.openxmlformats.org/spreadsheetml/2006/main" count="91" uniqueCount="61">
  <si>
    <t>割引価格表</t>
    <rPh sb="0" eb="2">
      <t>ワリビキ</t>
    </rPh>
    <rPh sb="2" eb="4">
      <t>カカク</t>
    </rPh>
    <rPh sb="4" eb="5">
      <t>ヒョウ</t>
    </rPh>
    <phoneticPr fontId="2"/>
  </si>
  <si>
    <t>商品名</t>
    <rPh sb="0" eb="3">
      <t>ショウヒンメイ</t>
    </rPh>
    <phoneticPr fontId="2"/>
  </si>
  <si>
    <t>通常価格</t>
    <rPh sb="0" eb="2">
      <t>ツウジョウ</t>
    </rPh>
    <rPh sb="2" eb="4">
      <t>カカク</t>
    </rPh>
    <phoneticPr fontId="2"/>
  </si>
  <si>
    <t>割引率</t>
    <rPh sb="0" eb="2">
      <t>ワリビキ</t>
    </rPh>
    <rPh sb="2" eb="3">
      <t>リツ</t>
    </rPh>
    <phoneticPr fontId="2"/>
  </si>
  <si>
    <t>割引金額</t>
    <rPh sb="0" eb="2">
      <t>ワリビキ</t>
    </rPh>
    <rPh sb="2" eb="4">
      <t>キンガク</t>
    </rPh>
    <phoneticPr fontId="2"/>
  </si>
  <si>
    <t>割引金額
（四捨五入）</t>
    <rPh sb="0" eb="2">
      <t>ワリビキ</t>
    </rPh>
    <rPh sb="2" eb="4">
      <t>キンガク</t>
    </rPh>
    <rPh sb="6" eb="10">
      <t>シシャゴニュウ</t>
    </rPh>
    <phoneticPr fontId="2"/>
  </si>
  <si>
    <t>割引金額
（切り捨て）</t>
    <rPh sb="0" eb="2">
      <t>ワリビキ</t>
    </rPh>
    <rPh sb="2" eb="4">
      <t>キンガク</t>
    </rPh>
    <rPh sb="6" eb="7">
      <t>キ</t>
    </rPh>
    <rPh sb="8" eb="9">
      <t>ス</t>
    </rPh>
    <phoneticPr fontId="2"/>
  </si>
  <si>
    <t>割引金額
（切り上げ）</t>
    <rPh sb="0" eb="2">
      <t>ワリビキ</t>
    </rPh>
    <rPh sb="2" eb="4">
      <t>キンガク</t>
    </rPh>
    <rPh sb="6" eb="7">
      <t>キ</t>
    </rPh>
    <rPh sb="8" eb="9">
      <t>ア</t>
    </rPh>
    <phoneticPr fontId="2"/>
  </si>
  <si>
    <t>みかん</t>
  </si>
  <si>
    <t>レモン</t>
  </si>
  <si>
    <t>リンゴ</t>
  </si>
  <si>
    <t>いちご</t>
  </si>
  <si>
    <t>模擬試験成績評価表</t>
    <rPh sb="0" eb="2">
      <t>モギ</t>
    </rPh>
    <rPh sb="2" eb="4">
      <t>シケン</t>
    </rPh>
    <rPh sb="4" eb="6">
      <t>セイセキ</t>
    </rPh>
    <rPh sb="6" eb="8">
      <t>ヒョウカ</t>
    </rPh>
    <rPh sb="8" eb="9">
      <t>ヒョウ</t>
    </rPh>
    <phoneticPr fontId="2"/>
  </si>
  <si>
    <t>氏名</t>
    <rPh sb="0" eb="2">
      <t>シメイ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</si>
  <si>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</si>
  <si>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</si>
  <si>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</si>
  <si>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</si>
  <si>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木村 太郎</t>
    <rPh sb="0" eb="2">
      <t>キムラ</t>
    </rPh>
    <rPh sb="3" eb="5">
      <t>タロウ</t>
    </rPh>
    <phoneticPr fontId="2"/>
  </si>
  <si>
    <t>山本　花子</t>
    <rPh sb="0" eb="2">
      <t>ヤマモト</t>
    </rPh>
    <rPh sb="3" eb="5">
      <t>ハナコ</t>
    </rPh>
    <phoneticPr fontId="2"/>
  </si>
  <si>
    <t>佐々木 五郎</t>
    <rPh sb="0" eb="3">
      <t>ササキ</t>
    </rPh>
    <rPh sb="4" eb="6">
      <t>ゴロウ</t>
    </rPh>
    <phoneticPr fontId="2"/>
  </si>
  <si>
    <t>佐藤　幸雄</t>
    <rPh sb="0" eb="2">
      <t>サトウ</t>
    </rPh>
    <rPh sb="3" eb="5">
      <t>ユキオ</t>
    </rPh>
    <phoneticPr fontId="2"/>
  </si>
  <si>
    <t>坂本　次郎</t>
    <rPh sb="0" eb="2">
      <t>サカモト</t>
    </rPh>
    <rPh sb="3" eb="5">
      <t>ジロウ</t>
    </rPh>
    <phoneticPr fontId="2"/>
  </si>
  <si>
    <t>大村　啓太</t>
    <rPh sb="0" eb="2">
      <t>オオムラ</t>
    </rPh>
    <rPh sb="3" eb="5">
      <t>ケイタ</t>
    </rPh>
    <phoneticPr fontId="2"/>
  </si>
  <si>
    <t>田中　良子</t>
    <rPh sb="0" eb="2">
      <t>タナカ</t>
    </rPh>
    <rPh sb="3" eb="5">
      <t>ヨシコ</t>
    </rPh>
    <phoneticPr fontId="2"/>
  </si>
  <si>
    <t>島田 史郎</t>
    <rPh sb="0" eb="2">
      <t>シマダ</t>
    </rPh>
    <rPh sb="3" eb="5">
      <t>シロウ</t>
    </rPh>
    <phoneticPr fontId="2"/>
  </si>
  <si>
    <t>花田　隆</t>
    <rPh sb="0" eb="2">
      <t>ハナダ</t>
    </rPh>
    <rPh sb="3" eb="4">
      <t>タカシ</t>
    </rPh>
    <phoneticPr fontId="2"/>
  </si>
  <si>
    <t>河原　洋子</t>
    <rPh sb="0" eb="2">
      <t>カワハラ</t>
    </rPh>
    <rPh sb="3" eb="5">
      <t>ヨウコ</t>
    </rPh>
    <phoneticPr fontId="2"/>
  </si>
  <si>
    <t>発行日：</t>
    <rPh sb="0" eb="3">
      <t>ハッコウビ</t>
    </rPh>
    <phoneticPr fontId="4"/>
  </si>
  <si>
    <t>セミナー申込確認書</t>
    <rPh sb="4" eb="6">
      <t>オモウシコミ</t>
    </rPh>
    <rPh sb="6" eb="9">
      <t>ジュコウシャ</t>
    </rPh>
    <phoneticPr fontId="4"/>
  </si>
  <si>
    <t>山本　京子　様</t>
    <rPh sb="0" eb="2">
      <t>ヤマモト</t>
    </rPh>
    <rPh sb="3" eb="5">
      <t>キョウコ</t>
    </rPh>
    <rPh sb="6" eb="7">
      <t>サマ</t>
    </rPh>
    <phoneticPr fontId="4"/>
  </si>
  <si>
    <t>TEL:082-274-XXXX</t>
    <phoneticPr fontId="4"/>
  </si>
  <si>
    <t>FAX082-274-XXXX</t>
    <phoneticPr fontId="4"/>
  </si>
  <si>
    <t>拝啓、時下益々ご清栄のこととお喜び申し上げます。</t>
    <rPh sb="0" eb="2">
      <t>ハイケイ</t>
    </rPh>
    <rPh sb="3" eb="5">
      <t>ジカ</t>
    </rPh>
    <rPh sb="5" eb="7">
      <t>マスマス</t>
    </rPh>
    <rPh sb="8" eb="10">
      <t>セイエイ</t>
    </rPh>
    <rPh sb="15" eb="16">
      <t>ヨロコ</t>
    </rPh>
    <rPh sb="17" eb="18">
      <t>モウ</t>
    </rPh>
    <rPh sb="19" eb="20">
      <t>ア</t>
    </rPh>
    <phoneticPr fontId="4"/>
  </si>
  <si>
    <t>さて、下記の通りお申し込み承りましたので、ご確認お願いいたします。</t>
    <rPh sb="3" eb="5">
      <t>カキ</t>
    </rPh>
    <rPh sb="6" eb="7">
      <t>トオ</t>
    </rPh>
    <rPh sb="8" eb="12">
      <t>オモウシコ</t>
    </rPh>
    <rPh sb="13" eb="14">
      <t>ウケタマワ</t>
    </rPh>
    <rPh sb="22" eb="24">
      <t>カクニン</t>
    </rPh>
    <rPh sb="24" eb="26">
      <t>オネガ</t>
    </rPh>
    <phoneticPr fontId="4"/>
  </si>
  <si>
    <t>No</t>
    <phoneticPr fontId="4"/>
  </si>
  <si>
    <t>受講日</t>
    <rPh sb="0" eb="2">
      <t>ジュコウ</t>
    </rPh>
    <rPh sb="2" eb="3">
      <t>ビ</t>
    </rPh>
    <phoneticPr fontId="4"/>
  </si>
  <si>
    <t>ｺｰｽCD</t>
    <phoneticPr fontId="4"/>
  </si>
  <si>
    <t>コース名</t>
    <rPh sb="3" eb="4">
      <t>メイ</t>
    </rPh>
    <phoneticPr fontId="4"/>
  </si>
  <si>
    <t>受講料</t>
    <rPh sb="0" eb="3">
      <t>ジュコウリョウ</t>
    </rPh>
    <phoneticPr fontId="4"/>
  </si>
  <si>
    <t>合計金額</t>
    <rPh sb="0" eb="2">
      <t>ゴウケイ</t>
    </rPh>
    <rPh sb="2" eb="4">
      <t>キンガク</t>
    </rPh>
    <phoneticPr fontId="4"/>
  </si>
  <si>
    <t>消費税込</t>
    <rPh sb="0" eb="3">
      <t>ショウヒゼイ</t>
    </rPh>
    <rPh sb="3" eb="4">
      <t>コミ</t>
    </rPh>
    <phoneticPr fontId="4"/>
  </si>
  <si>
    <t>コースCD</t>
    <phoneticPr fontId="4"/>
  </si>
  <si>
    <t>紅茶セミナー</t>
    <rPh sb="0" eb="2">
      <t>コウチャ</t>
    </rPh>
    <phoneticPr fontId="4"/>
  </si>
  <si>
    <t>ネイルアートセミナー</t>
    <phoneticPr fontId="4"/>
  </si>
  <si>
    <t>フラワーアレンジメントセミナー</t>
    <phoneticPr fontId="4"/>
  </si>
  <si>
    <t>スキンケアセミナー</t>
    <phoneticPr fontId="4"/>
  </si>
  <si>
    <t>広島市中区大手町2-3-X</t>
    <rPh sb="0" eb="3">
      <t>ヒロシマシ</t>
    </rPh>
    <rPh sb="3" eb="5">
      <t>ナカク</t>
    </rPh>
    <rPh sb="5" eb="8">
      <t>オオテマチ</t>
    </rPh>
    <phoneticPr fontId="4"/>
  </si>
  <si>
    <t>中国茶セミナー</t>
    <rPh sb="0" eb="3">
      <t>チュウゴクチャ</t>
    </rPh>
    <phoneticPr fontId="4"/>
  </si>
  <si>
    <t>教材費</t>
    <rPh sb="0" eb="2">
      <t>キョウザイ</t>
    </rPh>
    <rPh sb="2" eb="3">
      <t>ヒ</t>
    </rPh>
    <phoneticPr fontId="4"/>
  </si>
  <si>
    <t>T01</t>
    <phoneticPr fontId="4"/>
  </si>
  <si>
    <t>T02</t>
    <phoneticPr fontId="4"/>
  </si>
  <si>
    <t>A01</t>
    <phoneticPr fontId="2"/>
  </si>
  <si>
    <t>A02</t>
    <phoneticPr fontId="2"/>
  </si>
  <si>
    <t>A03</t>
    <phoneticPr fontId="2"/>
  </si>
  <si>
    <t>評価Ⅰ</t>
    <rPh sb="0" eb="2">
      <t>ヒョウカ</t>
    </rPh>
    <phoneticPr fontId="2"/>
  </si>
  <si>
    <t>評価Ⅱ</t>
    <rPh sb="0" eb="2">
      <t>ヒョウカ</t>
    </rPh>
    <phoneticPr fontId="2"/>
  </si>
  <si>
    <t>割引金額
(四捨五入）</t>
    <rPh sb="0" eb="2">
      <t>ワリビキ</t>
    </rPh>
    <rPh sb="2" eb="4">
      <t>キンガク</t>
    </rPh>
    <rPh sb="6" eb="10">
      <t>シシャゴニュウ</t>
    </rPh>
    <phoneticPr fontId="2"/>
  </si>
  <si>
    <t>割引金額
（ＲＯＵＮＤ）</t>
    <rPh sb="0" eb="2">
      <t>ワリビキ</t>
    </rPh>
    <rPh sb="2" eb="4">
      <t>キンガク</t>
    </rPh>
    <phoneticPr fontId="2"/>
  </si>
  <si>
    <t>評価A</t>
    <rPh sb="0" eb="2">
      <t>ヒョウカ</t>
    </rPh>
    <phoneticPr fontId="2"/>
  </si>
  <si>
    <t>評価B</t>
    <rPh sb="0" eb="2">
      <t>ヒョウカ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</si>
</sst>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@&quot;　様&quot;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66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>
      <alignment vertical="center"/>
    </xf>
    <xf numFmtId="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  <xf numFmtId="14" fontId="0" fillId="0" borderId="0" xfId="0" applyNumberFormat="1" applyAlignment="1"/>
    <xf numFmtId="22" fontId="5" fillId="0" borderId="0" xfId="0" applyNumberFormat="1" applyFont="1" applyAlignment="1">
      <alignment horizontal="left"/>
    </xf>
    <xf numFmtId="0" fontId="7" fillId="3" borderId="0" xfId="0" applyNumberFormat="1" applyFont="1" applyFill="1" applyAlignment="1"/>
    <xf numFmtId="176" fontId="7" fillId="3" borderId="0" xfId="0" applyNumberFormat="1" applyFont="1" applyFill="1" applyAlignment="1"/>
    <xf numFmtId="0" fontId="0" fillId="0" borderId="0" xfId="0" applyFill="1" applyAlignment="1">
      <alignment horizontal="center"/>
    </xf>
    <xf numFmtId="0" fontId="7" fillId="0" borderId="0" xfId="0" applyNumberFormat="1" applyFont="1" applyFill="1" applyAlignment="1">
      <alignment horizontal="center"/>
    </xf>
    <xf numFmtId="0" fontId="8" fillId="0" borderId="0" xfId="0" applyFont="1" applyAlignment="1"/>
    <xf numFmtId="0" fontId="0" fillId="3" borderId="1" xfId="0" applyFill="1" applyBorder="1" applyAlignment="1">
      <alignment horizontal="center"/>
    </xf>
    <xf numFmtId="0" fontId="0" fillId="0" borderId="1" xfId="0" applyNumberFormat="1" applyFill="1" applyBorder="1" applyAlignment="1"/>
    <xf numFmtId="38" fontId="0" fillId="0" borderId="1" xfId="1" applyFont="1" applyFill="1" applyBorder="1" applyAlignment="1"/>
    <xf numFmtId="0" fontId="0" fillId="0" borderId="0" xfId="0" applyNumberFormat="1" applyAlignment="1"/>
    <xf numFmtId="0" fontId="0" fillId="3" borderId="1" xfId="0" applyNumberFormat="1" applyFill="1" applyBorder="1" applyAlignment="1"/>
    <xf numFmtId="56" fontId="0" fillId="0" borderId="1" xfId="0" applyNumberFormat="1" applyFill="1" applyBorder="1" applyAlignment="1"/>
    <xf numFmtId="0" fontId="8" fillId="3" borderId="1" xfId="0" applyFont="1" applyFill="1" applyBorder="1" applyAlignment="1">
      <alignment horizontal="center"/>
    </xf>
    <xf numFmtId="0" fontId="8" fillId="0" borderId="1" xfId="0" applyFont="1" applyBorder="1" applyAlignment="1"/>
    <xf numFmtId="38" fontId="8" fillId="0" borderId="1" xfId="1" applyFont="1" applyBorder="1" applyAlignment="1"/>
    <xf numFmtId="6" fontId="0" fillId="0" borderId="1" xfId="2" applyFont="1" applyBorder="1" applyAlignmen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0" borderId="1" xfId="0" applyNumberFormat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3" borderId="0" xfId="0" applyFont="1" applyFill="1" applyAlignment="1">
      <alignment horizont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9</xdr:row>
      <xdr:rowOff>152399</xdr:rowOff>
    </xdr:from>
    <xdr:to>
      <xdr:col>9</xdr:col>
      <xdr:colOff>180975</xdr:colOff>
      <xdr:row>11</xdr:row>
      <xdr:rowOff>169499</xdr:rowOff>
    </xdr:to>
    <xdr:sp macro="" textlink="">
      <xdr:nvSpPr>
        <xdr:cNvPr id="3" name="線吹き出し 1 (枠付き) 2"/>
        <xdr:cNvSpPr/>
      </xdr:nvSpPr>
      <xdr:spPr>
        <a:xfrm>
          <a:off x="3829050" y="1914524"/>
          <a:ext cx="1924050" cy="360000"/>
        </a:xfrm>
        <a:prstGeom prst="borderCallout1">
          <a:avLst>
            <a:gd name="adj1" fmla="val -7566"/>
            <a:gd name="adj2" fmla="val 24259"/>
            <a:gd name="adj3" fmla="val -83453"/>
            <a:gd name="adj4" fmla="val 10097"/>
          </a:avLst>
        </a:prstGeom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/>
            <a:t>ＲＯＵＮＤ関数を使用した場合</a:t>
          </a:r>
        </a:p>
      </xdr:txBody>
    </xdr:sp>
    <xdr:clientData/>
  </xdr:twoCellAnchor>
  <xdr:twoCellAnchor>
    <xdr:from>
      <xdr:col>4</xdr:col>
      <xdr:colOff>552450</xdr:colOff>
      <xdr:row>9</xdr:row>
      <xdr:rowOff>142875</xdr:rowOff>
    </xdr:from>
    <xdr:to>
      <xdr:col>6</xdr:col>
      <xdr:colOff>447675</xdr:colOff>
      <xdr:row>11</xdr:row>
      <xdr:rowOff>159975</xdr:rowOff>
    </xdr:to>
    <xdr:grpSp>
      <xdr:nvGrpSpPr>
        <xdr:cNvPr id="7" name="グループ化 6"/>
        <xdr:cNvGrpSpPr/>
      </xdr:nvGrpSpPr>
      <xdr:grpSpPr>
        <a:xfrm>
          <a:off x="2828925" y="1905000"/>
          <a:ext cx="1819275" cy="360000"/>
          <a:chOff x="1171575" y="1885950"/>
          <a:chExt cx="1819275" cy="360000"/>
        </a:xfrm>
      </xdr:grpSpPr>
      <xdr:sp macro="" textlink="">
        <xdr:nvSpPr>
          <xdr:cNvPr id="2" name="線吹き出し 1 (枠付き) 1"/>
          <xdr:cNvSpPr/>
        </xdr:nvSpPr>
        <xdr:spPr>
          <a:xfrm>
            <a:off x="1171575" y="1885950"/>
            <a:ext cx="1819275" cy="360000"/>
          </a:xfrm>
          <a:prstGeom prst="borderCallout1">
            <a:avLst>
              <a:gd name="adj1" fmla="val 371"/>
              <a:gd name="adj2" fmla="val 52206"/>
              <a:gd name="adj3" fmla="val -75306"/>
              <a:gd name="adj4" fmla="val 61412"/>
            </a:avLst>
          </a:prstGeom>
          <a:ln>
            <a:solidFill>
              <a:schemeClr val="accent6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ctr" anchorCtr="0"/>
          <a:lstStyle/>
          <a:p>
            <a:pPr algn="l"/>
            <a:r>
              <a:rPr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　　　　</a:t>
            </a:r>
            <a:r>
              <a:rPr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ボタンを</a:t>
            </a:r>
            <a:r>
              <a:rPr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使用した場合</a:t>
            </a:r>
            <a:endParaRPr kumimoji="1" lang="ja-JP" altLang="en-US" sz="1100"/>
          </a:p>
        </xdr:txBody>
      </xdr:sp>
      <xdr:pic>
        <xdr:nvPicPr>
          <xdr:cNvPr id="5" name="図 4"/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9152" t="3704" r="1"/>
          <a:stretch/>
        </xdr:blipFill>
        <xdr:spPr>
          <a:xfrm>
            <a:off x="1238250" y="1943100"/>
            <a:ext cx="285750" cy="247650"/>
          </a:xfrm>
          <a:prstGeom prst="rect">
            <a:avLst/>
          </a:prstGeom>
          <a:ln>
            <a:solidFill>
              <a:schemeClr val="tx1"/>
            </a:solidFill>
          </a:ln>
        </xdr:spPr>
      </xdr:pic>
    </xdr:grpSp>
    <xdr:clientData/>
  </xdr:twoCellAnchor>
  <xdr:twoCellAnchor>
    <xdr:from>
      <xdr:col>3</xdr:col>
      <xdr:colOff>304799</xdr:colOff>
      <xdr:row>9</xdr:row>
      <xdr:rowOff>152399</xdr:rowOff>
    </xdr:from>
    <xdr:to>
      <xdr:col>4</xdr:col>
      <xdr:colOff>390524</xdr:colOff>
      <xdr:row>11</xdr:row>
      <xdr:rowOff>169499</xdr:rowOff>
    </xdr:to>
    <xdr:sp macro="" textlink="">
      <xdr:nvSpPr>
        <xdr:cNvPr id="8" name="線吹き出し 1 (枠付き) 7"/>
        <xdr:cNvSpPr/>
      </xdr:nvSpPr>
      <xdr:spPr>
        <a:xfrm>
          <a:off x="1895474" y="1914524"/>
          <a:ext cx="771525" cy="360000"/>
        </a:xfrm>
        <a:prstGeom prst="borderCallout1">
          <a:avLst>
            <a:gd name="adj1" fmla="val -4920"/>
            <a:gd name="adj2" fmla="val 84160"/>
            <a:gd name="adj3" fmla="val -83453"/>
            <a:gd name="adj4" fmla="val 126366"/>
          </a:avLst>
        </a:prstGeom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/>
            <a:t>実際の値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16</xdr:row>
      <xdr:rowOff>152401</xdr:rowOff>
    </xdr:from>
    <xdr:to>
      <xdr:col>6</xdr:col>
      <xdr:colOff>247650</xdr:colOff>
      <xdr:row>20</xdr:row>
      <xdr:rowOff>152401</xdr:rowOff>
    </xdr:to>
    <xdr:sp macro="" textlink="">
      <xdr:nvSpPr>
        <xdr:cNvPr id="2" name="線吹き出し 1 (枠付き) 1"/>
        <xdr:cNvSpPr/>
      </xdr:nvSpPr>
      <xdr:spPr>
        <a:xfrm>
          <a:off x="2886075" y="2943226"/>
          <a:ext cx="1285875" cy="685800"/>
        </a:xfrm>
        <a:prstGeom prst="borderCallout1">
          <a:avLst>
            <a:gd name="adj1" fmla="val -7566"/>
            <a:gd name="adj2" fmla="val 73148"/>
            <a:gd name="adj3" fmla="val -71755"/>
            <a:gd name="adj4" fmla="val 93518"/>
          </a:avLst>
        </a:prstGeom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合計が</a:t>
          </a:r>
          <a:endParaRPr kumimoji="1" lang="en-US" altLang="ja-JP" sz="1100"/>
        </a:p>
        <a:p>
          <a:pPr algn="l"/>
          <a:r>
            <a:rPr kumimoji="1" lang="ja-JP" altLang="en-US" sz="1100"/>
            <a:t>　</a:t>
          </a:r>
          <a:r>
            <a:rPr kumimoji="1" lang="en-US" altLang="ja-JP" sz="1100"/>
            <a:t>200</a:t>
          </a:r>
          <a:r>
            <a:rPr kumimoji="1" lang="ja-JP" altLang="en-US" sz="1100"/>
            <a:t>点以上はＡ</a:t>
          </a:r>
          <a:endParaRPr kumimoji="1" lang="en-US" altLang="ja-JP" sz="1100"/>
        </a:p>
        <a:p>
          <a:pPr algn="l"/>
          <a:r>
            <a:rPr kumimoji="1" lang="ja-JP" altLang="en-US" sz="1100"/>
            <a:t>　</a:t>
          </a:r>
          <a:r>
            <a:rPr kumimoji="1" lang="en-US" altLang="ja-JP" sz="1100"/>
            <a:t>200</a:t>
          </a:r>
          <a:r>
            <a:rPr kumimoji="1" lang="ja-JP" altLang="en-US" sz="1100"/>
            <a:t>点未満はＢ</a:t>
          </a:r>
        </a:p>
      </xdr:txBody>
    </xdr:sp>
    <xdr:clientData/>
  </xdr:twoCellAnchor>
  <xdr:twoCellAnchor>
    <xdr:from>
      <xdr:col>6</xdr:col>
      <xdr:colOff>381000</xdr:colOff>
      <xdr:row>16</xdr:row>
      <xdr:rowOff>152401</xdr:rowOff>
    </xdr:from>
    <xdr:to>
      <xdr:col>8</xdr:col>
      <xdr:colOff>295275</xdr:colOff>
      <xdr:row>21</xdr:row>
      <xdr:rowOff>161925</xdr:rowOff>
    </xdr:to>
    <xdr:sp macro="" textlink="">
      <xdr:nvSpPr>
        <xdr:cNvPr id="3" name="線吹き出し 1 (枠付き) 2"/>
        <xdr:cNvSpPr/>
      </xdr:nvSpPr>
      <xdr:spPr>
        <a:xfrm>
          <a:off x="4305300" y="2943226"/>
          <a:ext cx="1285875" cy="866774"/>
        </a:xfrm>
        <a:prstGeom prst="borderCallout1">
          <a:avLst>
            <a:gd name="adj1" fmla="val -7566"/>
            <a:gd name="adj2" fmla="val 64259"/>
            <a:gd name="adj3" fmla="val -59438"/>
            <a:gd name="adj4" fmla="val 53519"/>
          </a:avLst>
        </a:prstGeom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合計が</a:t>
          </a:r>
          <a:endParaRPr kumimoji="1" lang="en-US" altLang="ja-JP" sz="1100"/>
        </a:p>
        <a:p>
          <a:pPr algn="l"/>
          <a:r>
            <a:rPr kumimoji="1" lang="ja-JP" altLang="en-US" sz="1100"/>
            <a:t>　</a:t>
          </a:r>
          <a:r>
            <a:rPr kumimoji="1" lang="en-US" altLang="ja-JP" sz="1100"/>
            <a:t>250</a:t>
          </a:r>
          <a:r>
            <a:rPr kumimoji="1" lang="ja-JP" altLang="en-US" sz="1100"/>
            <a:t>点以上はＡ</a:t>
          </a:r>
          <a:endParaRPr kumimoji="1" lang="en-US" altLang="ja-JP" sz="1100"/>
        </a:p>
        <a:p>
          <a:pPr algn="l"/>
          <a:r>
            <a:rPr kumimoji="1" lang="ja-JP" altLang="en-US" sz="1100"/>
            <a:t>　</a:t>
          </a:r>
          <a:r>
            <a:rPr kumimoji="1" lang="en-US" altLang="ja-JP" sz="1100"/>
            <a:t>200</a:t>
          </a:r>
          <a:r>
            <a:rPr kumimoji="1" lang="ja-JP" altLang="en-US" sz="1100"/>
            <a:t>点以上はＢ</a:t>
          </a:r>
          <a:endParaRPr kumimoji="1" lang="en-US" altLang="ja-JP" sz="1100"/>
        </a:p>
        <a:p>
          <a:pPr algn="l"/>
          <a:r>
            <a:rPr kumimoji="1" lang="ja-JP" altLang="en-US" sz="1100"/>
            <a:t>　</a:t>
          </a:r>
          <a:r>
            <a:rPr kumimoji="1" lang="en-US" altLang="ja-JP" sz="1100"/>
            <a:t>200</a:t>
          </a:r>
          <a:r>
            <a:rPr kumimoji="1" lang="ja-JP" altLang="en-US" sz="1100"/>
            <a:t>点未満はＣ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16</xdr:row>
      <xdr:rowOff>152401</xdr:rowOff>
    </xdr:from>
    <xdr:to>
      <xdr:col>5</xdr:col>
      <xdr:colOff>247650</xdr:colOff>
      <xdr:row>23</xdr:row>
      <xdr:rowOff>76201</xdr:rowOff>
    </xdr:to>
    <xdr:sp macro="" textlink="">
      <xdr:nvSpPr>
        <xdr:cNvPr id="2" name="線吹き出し 1 (枠付き) 1"/>
        <xdr:cNvSpPr/>
      </xdr:nvSpPr>
      <xdr:spPr>
        <a:xfrm>
          <a:off x="1552575" y="2943226"/>
          <a:ext cx="1933575" cy="1123950"/>
        </a:xfrm>
        <a:prstGeom prst="borderCallout1">
          <a:avLst>
            <a:gd name="adj1" fmla="val -7566"/>
            <a:gd name="adj2" fmla="val 73148"/>
            <a:gd name="adj3" fmla="val -43789"/>
            <a:gd name="adj4" fmla="val 91548"/>
          </a:avLst>
        </a:prstGeom>
        <a:ln>
          <a:solidFill>
            <a:schemeClr val="accent4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　国語が</a:t>
          </a:r>
          <a:r>
            <a:rPr kumimoji="1" lang="en-US" altLang="ja-JP" sz="1100"/>
            <a:t>80</a:t>
          </a:r>
          <a:r>
            <a:rPr kumimoji="1" lang="ja-JP" altLang="en-US" sz="1100"/>
            <a:t>点以上</a:t>
          </a:r>
          <a:endParaRPr kumimoji="1" lang="en-US" altLang="ja-JP" sz="1100"/>
        </a:p>
        <a:p>
          <a:pPr algn="l"/>
          <a:r>
            <a:rPr kumimoji="1" lang="ja-JP" altLang="en-US" sz="1100"/>
            <a:t>　</a:t>
          </a:r>
          <a:r>
            <a:rPr kumimoji="1" lang="ja-JP" altLang="en-US" sz="1100">
              <a:solidFill>
                <a:srgbClr val="FF0000"/>
              </a:solidFill>
            </a:rPr>
            <a:t>かつ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/>
            <a:t>　英語が</a:t>
          </a:r>
          <a:r>
            <a:rPr kumimoji="1" lang="en-US" altLang="ja-JP" sz="1100"/>
            <a:t>80</a:t>
          </a:r>
          <a:r>
            <a:rPr kumimoji="1" lang="ja-JP" altLang="en-US" sz="1100"/>
            <a:t>点以上</a:t>
          </a:r>
          <a:endParaRPr kumimoji="1" lang="en-US" altLang="ja-JP" sz="1100"/>
        </a:p>
        <a:p>
          <a:pPr algn="l"/>
          <a:r>
            <a:rPr kumimoji="1" lang="ja-JP" altLang="en-US" sz="1100"/>
            <a:t>　だったら「◎」</a:t>
          </a:r>
          <a:endParaRPr kumimoji="1" lang="en-US" altLang="ja-JP" sz="1100"/>
        </a:p>
        <a:p>
          <a:pPr algn="l"/>
          <a:r>
            <a:rPr kumimoji="1" lang="ja-JP" altLang="en-US" sz="1100"/>
            <a:t>　そうでなければ「○」</a:t>
          </a:r>
        </a:p>
      </xdr:txBody>
    </xdr:sp>
    <xdr:clientData/>
  </xdr:twoCellAnchor>
  <xdr:twoCellAnchor>
    <xdr:from>
      <xdr:col>5</xdr:col>
      <xdr:colOff>381000</xdr:colOff>
      <xdr:row>16</xdr:row>
      <xdr:rowOff>152400</xdr:rowOff>
    </xdr:from>
    <xdr:to>
      <xdr:col>8</xdr:col>
      <xdr:colOff>9525</xdr:colOff>
      <xdr:row>23</xdr:row>
      <xdr:rowOff>95249</xdr:rowOff>
    </xdr:to>
    <xdr:sp macro="" textlink="">
      <xdr:nvSpPr>
        <xdr:cNvPr id="3" name="線吹き出し 1 (枠付き) 2"/>
        <xdr:cNvSpPr/>
      </xdr:nvSpPr>
      <xdr:spPr>
        <a:xfrm>
          <a:off x="3619500" y="2943225"/>
          <a:ext cx="1685925" cy="1142999"/>
        </a:xfrm>
        <a:prstGeom prst="borderCallout1">
          <a:avLst>
            <a:gd name="adj1" fmla="val -7566"/>
            <a:gd name="adj2" fmla="val 64259"/>
            <a:gd name="adj3" fmla="val -49548"/>
            <a:gd name="adj4" fmla="val 49815"/>
          </a:avLst>
        </a:prstGeom>
        <a:ln>
          <a:solidFill>
            <a:schemeClr val="accent4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国語が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点以上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または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英語が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点以上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だったら「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そうでなければ「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○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ja-JP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5</xdr:row>
      <xdr:rowOff>104775</xdr:rowOff>
    </xdr:from>
    <xdr:to>
      <xdr:col>6</xdr:col>
      <xdr:colOff>685800</xdr:colOff>
      <xdr:row>7</xdr:row>
      <xdr:rowOff>9525</xdr:rowOff>
    </xdr:to>
    <xdr:sp macro="" textlink="">
      <xdr:nvSpPr>
        <xdr:cNvPr id="4" name="WordArt 3"/>
        <xdr:cNvSpPr>
          <a:spLocks noChangeArrowheads="1" noChangeShapeType="1" noTextEdit="1"/>
        </xdr:cNvSpPr>
      </xdr:nvSpPr>
      <xdr:spPr bwMode="auto">
        <a:xfrm>
          <a:off x="3905250" y="1076325"/>
          <a:ext cx="1476375" cy="2667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Wave1">
            <a:avLst>
              <a:gd name="adj1" fmla="val 13005"/>
              <a:gd name="adj2" fmla="val -2516"/>
            </a:avLst>
          </a:prstTxWarp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 rtl="0">
            <a:buNone/>
          </a:pPr>
          <a:r>
            <a:rPr lang="ja-JP" altLang="en-US" sz="1400" b="1" kern="10" cap="none" spc="0">
              <a:ln/>
              <a:solidFill>
                <a:schemeClr val="accent5">
                  <a:tint val="50000"/>
                  <a:satMod val="180000"/>
                </a:schemeClr>
              </a:solidFill>
              <a:effectLst/>
              <a:latin typeface="ＭＳ Ｐ明朝"/>
              <a:ea typeface="ＭＳ Ｐ明朝"/>
            </a:rPr>
            <a:t>ＥＥスクール</a:t>
          </a:r>
          <a:endParaRPr lang="en-US" altLang="ja-JP" sz="1400" b="1" kern="10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ＭＳ Ｐ明朝"/>
            <a:ea typeface="ＭＳ Ｐ明朝"/>
          </a:endParaRP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3</xdr:col>
      <xdr:colOff>33431</xdr:colOff>
      <xdr:row>4</xdr:row>
      <xdr:rowOff>12210</xdr:rowOff>
    </xdr:to>
    <xdr:pic>
      <xdr:nvPicPr>
        <xdr:cNvPr id="6" name="図 5" descr="C:\Users\maruya\AppData\Local\Microsoft\Windows\Temporary Internet Files\Content.IE5\L2WYTL0M\MC900344513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7150"/>
          <a:ext cx="1033556" cy="7075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514350</xdr:colOff>
      <xdr:row>13</xdr:row>
      <xdr:rowOff>123825</xdr:rowOff>
    </xdr:from>
    <xdr:to>
      <xdr:col>11</xdr:col>
      <xdr:colOff>76200</xdr:colOff>
      <xdr:row>15</xdr:row>
      <xdr:rowOff>28575</xdr:rowOff>
    </xdr:to>
    <xdr:sp macro="" textlink="">
      <xdr:nvSpPr>
        <xdr:cNvPr id="5" name="WordArt 3"/>
        <xdr:cNvSpPr>
          <a:spLocks noChangeArrowheads="1" noChangeShapeType="1" noTextEdit="1"/>
        </xdr:cNvSpPr>
      </xdr:nvSpPr>
      <xdr:spPr bwMode="auto">
        <a:xfrm>
          <a:off x="7972425" y="2419350"/>
          <a:ext cx="2600325" cy="2476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DoubleWave1">
            <a:avLst/>
          </a:prstTxWarp>
          <a:scene3d>
            <a:camera prst="orthographicFront"/>
            <a:lightRig rig="flat" dir="tl"/>
          </a:scene3d>
          <a:sp3d contourW="19050" prstMaterial="clear">
            <a:bevelT w="50800" h="50800"/>
            <a:contourClr>
              <a:schemeClr val="accent5">
                <a:tint val="70000"/>
                <a:satMod val="180000"/>
                <a:alpha val="70000"/>
              </a:schemeClr>
            </a:contourClr>
          </a:sp3d>
        </a:bodyPr>
        <a:lstStyle/>
        <a:p>
          <a:pPr algn="ctr" rtl="0">
            <a:buNone/>
          </a:pPr>
          <a:r>
            <a:rPr lang="ja-JP" altLang="en-US" sz="1400" b="1" kern="10" cap="none" spc="0">
              <a:ln/>
              <a:solidFill>
                <a:schemeClr val="accent5">
                  <a:tint val="50000"/>
                  <a:satMod val="180000"/>
                </a:schemeClr>
              </a:solidFill>
              <a:effectLst/>
              <a:latin typeface="ＭＳ Ｐゴシック" pitchFamily="50" charset="-128"/>
              <a:ea typeface="ＭＳ Ｐゴシック" pitchFamily="50" charset="-128"/>
            </a:rPr>
            <a:t>コース名リスト</a:t>
          </a:r>
          <a:endParaRPr lang="en-US" altLang="ja-JP" sz="1400" b="1" kern="10" cap="none" spc="0">
            <a:ln/>
            <a:solidFill>
              <a:schemeClr val="accent5">
                <a:tint val="50000"/>
                <a:satMod val="180000"/>
              </a:schemeClr>
            </a:solidFill>
            <a:effectLst/>
            <a:latin typeface="ＭＳ Ｐゴシック" pitchFamily="50" charset="-128"/>
            <a:ea typeface="ＭＳ Ｐゴシック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H22"/>
  <sheetViews>
    <sheetView tabSelected="1" workbookViewId="0"/>
  </sheetViews>
  <sheetFormatPr defaultRowHeight="13.5"/>
  <cols>
    <col min="1" max="1" width="2.875" customWidth="1"/>
    <col min="5" max="8" width="12.625" customWidth="1"/>
  </cols>
  <sheetData>
    <row r="2" spans="2:8" ht="17.25">
      <c r="B2" s="4" t="s">
        <v>0</v>
      </c>
      <c r="C2" s="5"/>
      <c r="D2" s="5"/>
      <c r="E2" s="5"/>
      <c r="F2" s="5"/>
      <c r="G2" s="5"/>
      <c r="H2" s="5"/>
    </row>
    <row r="3" spans="2:8" ht="27">
      <c r="B3" s="26" t="s">
        <v>1</v>
      </c>
      <c r="C3" s="26" t="s">
        <v>2</v>
      </c>
      <c r="D3" s="26" t="s">
        <v>3</v>
      </c>
      <c r="E3" s="26" t="s">
        <v>4</v>
      </c>
      <c r="F3" s="27" t="s">
        <v>5</v>
      </c>
      <c r="G3" s="27" t="s">
        <v>6</v>
      </c>
      <c r="H3" s="27" t="s">
        <v>7</v>
      </c>
    </row>
    <row r="4" spans="2:8">
      <c r="B4" s="3" t="s">
        <v>8</v>
      </c>
      <c r="C4" s="3">
        <v>398</v>
      </c>
      <c r="D4" s="2">
        <v>0.3</v>
      </c>
      <c r="E4" s="3">
        <f>C4*D4</f>
        <v>119.39999999999999</v>
      </c>
      <c r="F4" s="3"/>
      <c r="G4" s="3">
        <f>ROUNDDOWN(C4*D4,0)</f>
        <v>119</v>
      </c>
      <c r="H4" s="3">
        <f>ROUNDUP(C4*D4,0)</f>
        <v>120</v>
      </c>
    </row>
    <row r="5" spans="2:8">
      <c r="B5" s="3" t="s">
        <v>9</v>
      </c>
      <c r="C5" s="3">
        <v>246</v>
      </c>
      <c r="D5" s="2">
        <v>0.3</v>
      </c>
      <c r="E5" s="3">
        <f t="shared" ref="E5:E7" si="0">C5*D5</f>
        <v>73.8</v>
      </c>
      <c r="F5" s="3"/>
      <c r="G5" s="3">
        <f t="shared" ref="G5:G7" si="1">ROUNDDOWN(C5*D5,0)</f>
        <v>73</v>
      </c>
      <c r="H5" s="3">
        <f t="shared" ref="H5:H7" si="2">ROUNDUP(C5*D5,0)</f>
        <v>74</v>
      </c>
    </row>
    <row r="6" spans="2:8">
      <c r="B6" s="3" t="s">
        <v>10</v>
      </c>
      <c r="C6" s="3">
        <v>495</v>
      </c>
      <c r="D6" s="2">
        <v>0.25</v>
      </c>
      <c r="E6" s="3">
        <f t="shared" si="0"/>
        <v>123.75</v>
      </c>
      <c r="F6" s="3"/>
      <c r="G6" s="3">
        <f t="shared" si="1"/>
        <v>123</v>
      </c>
      <c r="H6" s="3">
        <f t="shared" si="2"/>
        <v>124</v>
      </c>
    </row>
    <row r="7" spans="2:8">
      <c r="B7" s="3" t="s">
        <v>11</v>
      </c>
      <c r="C7" s="3">
        <v>530</v>
      </c>
      <c r="D7" s="2">
        <v>0.25</v>
      </c>
      <c r="E7" s="3">
        <f t="shared" si="0"/>
        <v>132.5</v>
      </c>
      <c r="F7" s="3"/>
      <c r="G7" s="3">
        <f t="shared" si="1"/>
        <v>132</v>
      </c>
      <c r="H7" s="3">
        <f t="shared" si="2"/>
        <v>133</v>
      </c>
    </row>
    <row r="15" spans="2:8">
      <c r="D15" s="1"/>
    </row>
    <row r="16" spans="2:8">
      <c r="D16" s="1"/>
    </row>
    <row r="17" spans="4:4">
      <c r="D17" s="1"/>
    </row>
    <row r="18" spans="4:4">
      <c r="D18" s="1"/>
    </row>
    <row r="19" spans="4:4">
      <c r="D19" s="1"/>
    </row>
    <row r="20" spans="4:4">
      <c r="D20" s="1"/>
    </row>
    <row r="21" spans="4:4">
      <c r="D21" s="1"/>
    </row>
    <row r="22" spans="4:4">
      <c r="D22" s="1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G8"/>
  <sheetViews>
    <sheetView workbookViewId="0"/>
  </sheetViews>
  <sheetFormatPr defaultRowHeight="13.5"/>
  <cols>
    <col min="1" max="1" width="2.875" style="1" customWidth="1"/>
    <col min="2" max="4" width="9" style="1"/>
    <col min="5" max="7" width="12.625" style="1" customWidth="1"/>
    <col min="8" max="16384" width="9" style="1"/>
  </cols>
  <sheetData>
    <row r="2" spans="2:7" ht="17.25">
      <c r="B2" s="4" t="s">
        <v>0</v>
      </c>
      <c r="C2" s="5"/>
      <c r="D2" s="5"/>
      <c r="E2" s="5"/>
      <c r="F2" s="5"/>
      <c r="G2" s="5"/>
    </row>
    <row r="3" spans="2:7" ht="27">
      <c r="B3" s="30" t="s">
        <v>1</v>
      </c>
      <c r="C3" s="30" t="s">
        <v>2</v>
      </c>
      <c r="D3" s="30" t="s">
        <v>3</v>
      </c>
      <c r="E3" s="30" t="s">
        <v>4</v>
      </c>
      <c r="F3" s="31" t="s">
        <v>57</v>
      </c>
      <c r="G3" s="31" t="s">
        <v>58</v>
      </c>
    </row>
    <row r="4" spans="2:7">
      <c r="B4" s="3" t="s">
        <v>8</v>
      </c>
      <c r="C4" s="3">
        <v>398</v>
      </c>
      <c r="D4" s="2">
        <v>0.3</v>
      </c>
      <c r="E4" s="32">
        <f>C4*D4</f>
        <v>119.39999999999999</v>
      </c>
      <c r="F4" s="28">
        <f>C4*D4</f>
        <v>119.39999999999999</v>
      </c>
      <c r="G4" s="3">
        <f>ROUND(C4*D4,0)</f>
        <v>119</v>
      </c>
    </row>
    <row r="5" spans="2:7">
      <c r="B5" s="3" t="s">
        <v>9</v>
      </c>
      <c r="C5" s="3">
        <v>246</v>
      </c>
      <c r="D5" s="2">
        <v>0.3</v>
      </c>
      <c r="E5" s="32">
        <f t="shared" ref="E5:E7" si="0">C5*D5</f>
        <v>73.8</v>
      </c>
      <c r="F5" s="28">
        <f t="shared" ref="F5:F7" si="1">C5*D5</f>
        <v>73.8</v>
      </c>
      <c r="G5" s="3">
        <f t="shared" ref="G5:G7" si="2">ROUND(C5*D5,0)</f>
        <v>74</v>
      </c>
    </row>
    <row r="6" spans="2:7">
      <c r="B6" s="3" t="s">
        <v>10</v>
      </c>
      <c r="C6" s="3">
        <v>495</v>
      </c>
      <c r="D6" s="2">
        <v>0.25</v>
      </c>
      <c r="E6" s="32">
        <f t="shared" si="0"/>
        <v>123.75</v>
      </c>
      <c r="F6" s="28">
        <f t="shared" si="1"/>
        <v>123.75</v>
      </c>
      <c r="G6" s="3">
        <f t="shared" si="2"/>
        <v>124</v>
      </c>
    </row>
    <row r="7" spans="2:7">
      <c r="B7" s="3" t="s">
        <v>11</v>
      </c>
      <c r="C7" s="3">
        <v>530</v>
      </c>
      <c r="D7" s="2">
        <v>0.25</v>
      </c>
      <c r="E7" s="32">
        <f t="shared" si="0"/>
        <v>132.5</v>
      </c>
      <c r="F7" s="28">
        <f t="shared" si="1"/>
        <v>132.5</v>
      </c>
      <c r="G7" s="3">
        <f t="shared" si="2"/>
        <v>133</v>
      </c>
    </row>
    <row r="8" spans="2:7">
      <c r="B8" s="29" t="s">
        <v>17</v>
      </c>
      <c r="C8" s="3"/>
      <c r="D8" s="3"/>
      <c r="E8" s="32">
        <f>SUM(E4:E7)</f>
        <v>449.45</v>
      </c>
      <c r="F8" s="28">
        <f>SUM(F4:F7)</f>
        <v>449.45</v>
      </c>
      <c r="G8" s="3">
        <f>SUM(G4:G7)</f>
        <v>450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2:H13"/>
  <sheetViews>
    <sheetView workbookViewId="0"/>
  </sheetViews>
  <sheetFormatPr defaultRowHeight="13.5"/>
  <cols>
    <col min="1" max="1" width="2.875" style="1" customWidth="1"/>
    <col min="2" max="2" width="12.625" customWidth="1"/>
  </cols>
  <sheetData>
    <row r="2" spans="2:8" ht="17.25">
      <c r="B2" s="35" t="s">
        <v>12</v>
      </c>
      <c r="C2" s="35"/>
      <c r="D2" s="35"/>
      <c r="E2" s="35"/>
      <c r="F2" s="35"/>
      <c r="G2" s="35"/>
      <c r="H2" s="35"/>
    </row>
    <row r="3" spans="2:8">
      <c r="B3" s="34" t="s">
        <v>13</v>
      </c>
      <c r="C3" s="34" t="s">
        <v>14</v>
      </c>
      <c r="D3" s="34" t="s">
        <v>15</v>
      </c>
      <c r="E3" s="34" t="s">
        <v>16</v>
      </c>
      <c r="F3" s="34" t="s">
        <v>17</v>
      </c>
      <c r="G3" s="34" t="s">
        <v>55</v>
      </c>
      <c r="H3" s="34" t="s">
        <v>56</v>
      </c>
    </row>
    <row r="4" spans="2:8">
      <c r="B4" s="3" t="s">
        <v>18</v>
      </c>
      <c r="C4" s="3">
        <v>100</v>
      </c>
      <c r="D4" s="3">
        <v>95</v>
      </c>
      <c r="E4" s="3">
        <v>98</v>
      </c>
      <c r="F4" s="3">
        <f>SUM(C4:E4)</f>
        <v>293</v>
      </c>
      <c r="G4" s="6"/>
      <c r="H4" s="6"/>
    </row>
    <row r="5" spans="2:8">
      <c r="B5" s="3" t="s">
        <v>19</v>
      </c>
      <c r="C5" s="3">
        <v>71</v>
      </c>
      <c r="D5" s="3">
        <v>45</v>
      </c>
      <c r="E5" s="3">
        <v>80</v>
      </c>
      <c r="F5" s="3">
        <f t="shared" ref="F5:F13" si="0">SUM(C5:E5)</f>
        <v>196</v>
      </c>
      <c r="G5" s="6"/>
      <c r="H5" s="6"/>
    </row>
    <row r="6" spans="2:8">
      <c r="B6" s="3" t="s">
        <v>20</v>
      </c>
      <c r="C6" s="3">
        <v>73</v>
      </c>
      <c r="D6" s="3">
        <v>100</v>
      </c>
      <c r="E6" s="3">
        <v>86</v>
      </c>
      <c r="F6" s="3">
        <f t="shared" si="0"/>
        <v>259</v>
      </c>
      <c r="G6" s="6"/>
      <c r="H6" s="6"/>
    </row>
    <row r="7" spans="2:8">
      <c r="B7" s="3" t="s">
        <v>21</v>
      </c>
      <c r="C7" s="3">
        <v>69</v>
      </c>
      <c r="D7" s="3">
        <v>71</v>
      </c>
      <c r="E7" s="3">
        <v>58</v>
      </c>
      <c r="F7" s="3">
        <f t="shared" si="0"/>
        <v>198</v>
      </c>
      <c r="G7" s="6"/>
      <c r="H7" s="6"/>
    </row>
    <row r="8" spans="2:8">
      <c r="B8" s="3" t="s">
        <v>22</v>
      </c>
      <c r="C8" s="3">
        <v>89</v>
      </c>
      <c r="D8" s="3">
        <v>92</v>
      </c>
      <c r="E8" s="3">
        <v>100</v>
      </c>
      <c r="F8" s="3">
        <f t="shared" si="0"/>
        <v>281</v>
      </c>
      <c r="G8" s="6"/>
      <c r="H8" s="6"/>
    </row>
    <row r="9" spans="2:8">
      <c r="B9" s="3" t="s">
        <v>23</v>
      </c>
      <c r="C9" s="3">
        <v>70</v>
      </c>
      <c r="D9" s="3">
        <v>65</v>
      </c>
      <c r="E9" s="3">
        <v>81</v>
      </c>
      <c r="F9" s="3">
        <f t="shared" si="0"/>
        <v>216</v>
      </c>
      <c r="G9" s="6"/>
      <c r="H9" s="6"/>
    </row>
    <row r="10" spans="2:8">
      <c r="B10" s="3" t="s">
        <v>24</v>
      </c>
      <c r="C10" s="3">
        <v>48</v>
      </c>
      <c r="D10" s="3">
        <v>37</v>
      </c>
      <c r="E10" s="3">
        <v>63</v>
      </c>
      <c r="F10" s="3">
        <f t="shared" si="0"/>
        <v>148</v>
      </c>
      <c r="G10" s="6"/>
      <c r="H10" s="6"/>
    </row>
    <row r="11" spans="2:8">
      <c r="B11" s="3" t="s">
        <v>25</v>
      </c>
      <c r="C11" s="3">
        <v>100</v>
      </c>
      <c r="D11" s="3">
        <v>90</v>
      </c>
      <c r="E11" s="3">
        <v>82</v>
      </c>
      <c r="F11" s="3">
        <f t="shared" si="0"/>
        <v>272</v>
      </c>
      <c r="G11" s="6"/>
      <c r="H11" s="6"/>
    </row>
    <row r="12" spans="2:8">
      <c r="B12" s="3" t="s">
        <v>26</v>
      </c>
      <c r="C12" s="3">
        <v>55</v>
      </c>
      <c r="D12" s="3">
        <v>63</v>
      </c>
      <c r="E12" s="3">
        <v>68</v>
      </c>
      <c r="F12" s="3">
        <f t="shared" si="0"/>
        <v>186</v>
      </c>
      <c r="G12" s="6"/>
      <c r="H12" s="6"/>
    </row>
    <row r="13" spans="2:8">
      <c r="B13" s="3" t="s">
        <v>27</v>
      </c>
      <c r="C13" s="3">
        <v>74</v>
      </c>
      <c r="D13" s="3">
        <v>81</v>
      </c>
      <c r="E13" s="3">
        <v>90</v>
      </c>
      <c r="F13" s="3">
        <f t="shared" si="0"/>
        <v>245</v>
      </c>
      <c r="G13" s="6"/>
      <c r="H13" s="6"/>
    </row>
  </sheetData>
  <mergeCells count="1">
    <mergeCell ref="B2:H2"/>
  </mergeCells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2:G13"/>
  <sheetViews>
    <sheetView workbookViewId="0"/>
  </sheetViews>
  <sheetFormatPr defaultRowHeight="13.5"/>
  <cols>
    <col min="1" max="1" width="2.875" style="1" customWidth="1"/>
    <col min="2" max="2" width="12.625" style="1" customWidth="1"/>
    <col min="3" max="16384" width="9" style="1"/>
  </cols>
  <sheetData>
    <row r="2" spans="2:7" ht="17.25">
      <c r="B2" s="35" t="s">
        <v>12</v>
      </c>
      <c r="C2" s="35"/>
      <c r="D2" s="35"/>
      <c r="E2" s="35"/>
      <c r="F2" s="35"/>
      <c r="G2" s="35"/>
    </row>
    <row r="3" spans="2:7">
      <c r="B3" s="33" t="s">
        <v>13</v>
      </c>
      <c r="C3" s="33" t="s">
        <v>14</v>
      </c>
      <c r="D3" s="33" t="s">
        <v>16</v>
      </c>
      <c r="E3" s="33" t="s">
        <v>17</v>
      </c>
      <c r="F3" s="33" t="s">
        <v>59</v>
      </c>
      <c r="G3" s="33" t="s">
        <v>60</v>
      </c>
    </row>
    <row r="4" spans="2:7">
      <c r="B4" s="3" t="s">
        <v>18</v>
      </c>
      <c r="C4" s="3">
        <v>100</v>
      </c>
      <c r="D4" s="3">
        <v>98</v>
      </c>
      <c r="E4" s="3">
        <f>SUM(C4:D4)</f>
        <v>198</v>
      </c>
      <c r="F4" s="6" t="str">
        <f>IF(AND(C4&gt;=80,D4&gt;=80),"◎","〇")</f>
        <v>◎</v>
      </c>
      <c r="G4" s="6" t="str">
        <f>IF(OR(C4&gt;=80,D4&gt;=80),"◎","○")</f>
        <v>◎</v>
      </c>
    </row>
    <row r="5" spans="2:7">
      <c r="B5" s="3" t="s">
        <v>19</v>
      </c>
      <c r="C5" s="3">
        <v>71</v>
      </c>
      <c r="D5" s="3">
        <v>80</v>
      </c>
      <c r="E5" s="3">
        <f t="shared" ref="E5:E13" si="0">SUM(C5:D5)</f>
        <v>151</v>
      </c>
      <c r="F5" s="6" t="str">
        <f t="shared" ref="F5:F13" si="1">IF(AND(C5&gt;=80,D5&gt;=80),"◎","〇")</f>
        <v>〇</v>
      </c>
      <c r="G5" s="6" t="str">
        <f t="shared" ref="G5:G13" si="2">IF(OR(C5&gt;=80,D5&gt;=80),"◎","○")</f>
        <v>◎</v>
      </c>
    </row>
    <row r="6" spans="2:7">
      <c r="B6" s="3" t="s">
        <v>20</v>
      </c>
      <c r="C6" s="3">
        <v>73</v>
      </c>
      <c r="D6" s="3">
        <v>86</v>
      </c>
      <c r="E6" s="3">
        <f t="shared" si="0"/>
        <v>159</v>
      </c>
      <c r="F6" s="6" t="str">
        <f t="shared" si="1"/>
        <v>〇</v>
      </c>
      <c r="G6" s="6" t="str">
        <f t="shared" si="2"/>
        <v>◎</v>
      </c>
    </row>
    <row r="7" spans="2:7">
      <c r="B7" s="3" t="s">
        <v>21</v>
      </c>
      <c r="C7" s="3">
        <v>69</v>
      </c>
      <c r="D7" s="3">
        <v>58</v>
      </c>
      <c r="E7" s="3">
        <f t="shared" si="0"/>
        <v>127</v>
      </c>
      <c r="F7" s="6" t="str">
        <f t="shared" si="1"/>
        <v>〇</v>
      </c>
      <c r="G7" s="6" t="str">
        <f t="shared" si="2"/>
        <v>○</v>
      </c>
    </row>
    <row r="8" spans="2:7">
      <c r="B8" s="3" t="s">
        <v>22</v>
      </c>
      <c r="C8" s="3">
        <v>89</v>
      </c>
      <c r="D8" s="3">
        <v>100</v>
      </c>
      <c r="E8" s="3">
        <f t="shared" si="0"/>
        <v>189</v>
      </c>
      <c r="F8" s="6" t="str">
        <f t="shared" si="1"/>
        <v>◎</v>
      </c>
      <c r="G8" s="6" t="str">
        <f t="shared" si="2"/>
        <v>◎</v>
      </c>
    </row>
    <row r="9" spans="2:7">
      <c r="B9" s="3" t="s">
        <v>23</v>
      </c>
      <c r="C9" s="3">
        <v>70</v>
      </c>
      <c r="D9" s="3">
        <v>81</v>
      </c>
      <c r="E9" s="3">
        <f t="shared" si="0"/>
        <v>151</v>
      </c>
      <c r="F9" s="6" t="str">
        <f t="shared" si="1"/>
        <v>〇</v>
      </c>
      <c r="G9" s="6" t="str">
        <f t="shared" si="2"/>
        <v>◎</v>
      </c>
    </row>
    <row r="10" spans="2:7">
      <c r="B10" s="3" t="s">
        <v>24</v>
      </c>
      <c r="C10" s="3">
        <v>48</v>
      </c>
      <c r="D10" s="3">
        <v>63</v>
      </c>
      <c r="E10" s="3">
        <f t="shared" si="0"/>
        <v>111</v>
      </c>
      <c r="F10" s="6" t="str">
        <f t="shared" si="1"/>
        <v>〇</v>
      </c>
      <c r="G10" s="6" t="str">
        <f t="shared" si="2"/>
        <v>○</v>
      </c>
    </row>
    <row r="11" spans="2:7">
      <c r="B11" s="3" t="s">
        <v>25</v>
      </c>
      <c r="C11" s="3">
        <v>100</v>
      </c>
      <c r="D11" s="3">
        <v>82</v>
      </c>
      <c r="E11" s="3">
        <f t="shared" si="0"/>
        <v>182</v>
      </c>
      <c r="F11" s="6" t="str">
        <f t="shared" si="1"/>
        <v>◎</v>
      </c>
      <c r="G11" s="6" t="str">
        <f t="shared" si="2"/>
        <v>◎</v>
      </c>
    </row>
    <row r="12" spans="2:7">
      <c r="B12" s="3" t="s">
        <v>26</v>
      </c>
      <c r="C12" s="3">
        <v>55</v>
      </c>
      <c r="D12" s="3">
        <v>68</v>
      </c>
      <c r="E12" s="3">
        <f t="shared" si="0"/>
        <v>123</v>
      </c>
      <c r="F12" s="6" t="str">
        <f t="shared" si="1"/>
        <v>〇</v>
      </c>
      <c r="G12" s="6" t="str">
        <f t="shared" si="2"/>
        <v>○</v>
      </c>
    </row>
    <row r="13" spans="2:7">
      <c r="B13" s="3" t="s">
        <v>27</v>
      </c>
      <c r="C13" s="3">
        <v>74</v>
      </c>
      <c r="D13" s="3">
        <v>90</v>
      </c>
      <c r="E13" s="3">
        <f t="shared" si="0"/>
        <v>164</v>
      </c>
      <c r="F13" s="6" t="str">
        <f t="shared" si="1"/>
        <v>〇</v>
      </c>
      <c r="G13" s="6" t="str">
        <f t="shared" si="2"/>
        <v>◎</v>
      </c>
    </row>
  </sheetData>
  <mergeCells count="1">
    <mergeCell ref="B2:G2"/>
  </mergeCells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L27"/>
  <sheetViews>
    <sheetView workbookViewId="0"/>
  </sheetViews>
  <sheetFormatPr defaultRowHeight="13.5"/>
  <cols>
    <col min="1" max="1" width="6.875" customWidth="1"/>
    <col min="2" max="2" width="4.875" customWidth="1"/>
    <col min="3" max="4" width="8.625" customWidth="1"/>
    <col min="5" max="5" width="27.625" customWidth="1"/>
    <col min="6" max="7" width="11.625" customWidth="1"/>
    <col min="10" max="10" width="26.75" bestFit="1" customWidth="1"/>
  </cols>
  <sheetData>
    <row r="1" spans="2:12">
      <c r="B1" s="7"/>
      <c r="C1" s="7"/>
      <c r="D1" s="7"/>
      <c r="E1" s="7"/>
      <c r="F1" s="7"/>
      <c r="G1" s="7"/>
    </row>
    <row r="2" spans="2:12">
      <c r="B2" s="7"/>
      <c r="C2" s="7"/>
      <c r="D2" s="7"/>
      <c r="E2" s="7"/>
      <c r="F2" s="8" t="s">
        <v>28</v>
      </c>
      <c r="G2" s="9"/>
    </row>
    <row r="3" spans="2:12">
      <c r="B3" s="7"/>
      <c r="C3" s="7"/>
      <c r="D3" s="7"/>
      <c r="E3" s="7"/>
      <c r="F3" s="10"/>
      <c r="G3" s="10"/>
    </row>
    <row r="4" spans="2:12" ht="18.75">
      <c r="B4" s="36" t="s">
        <v>29</v>
      </c>
      <c r="C4" s="36"/>
      <c r="D4" s="36"/>
      <c r="E4" s="36"/>
      <c r="F4" s="36"/>
      <c r="G4" s="36"/>
    </row>
    <row r="5" spans="2:12">
      <c r="B5" s="7"/>
      <c r="C5" s="7"/>
      <c r="D5" s="7"/>
      <c r="E5" s="7"/>
      <c r="F5" s="7"/>
      <c r="G5" s="7"/>
    </row>
    <row r="6" spans="2:12">
      <c r="B6" s="11" t="s">
        <v>30</v>
      </c>
      <c r="C6" s="12"/>
      <c r="D6" s="7"/>
      <c r="E6" s="7"/>
      <c r="F6" s="7"/>
      <c r="G6" s="7"/>
    </row>
    <row r="7" spans="2:12">
      <c r="B7" s="7"/>
      <c r="C7" s="7"/>
      <c r="D7" s="7"/>
      <c r="E7" s="7"/>
      <c r="F7" s="7"/>
      <c r="G7" s="7"/>
    </row>
    <row r="8" spans="2:12">
      <c r="B8" s="13"/>
      <c r="C8" s="14"/>
      <c r="D8" s="14"/>
      <c r="E8" s="7"/>
      <c r="F8" s="7" t="s">
        <v>47</v>
      </c>
      <c r="G8" s="7"/>
    </row>
    <row r="9" spans="2:12">
      <c r="B9" s="7"/>
      <c r="C9" s="7"/>
      <c r="D9" s="7"/>
      <c r="E9" s="7"/>
      <c r="F9" s="7" t="s">
        <v>31</v>
      </c>
      <c r="G9" s="7"/>
    </row>
    <row r="10" spans="2:12">
      <c r="B10" s="7"/>
      <c r="C10" s="7"/>
      <c r="D10" s="7"/>
      <c r="E10" s="7"/>
      <c r="F10" s="7" t="s">
        <v>32</v>
      </c>
      <c r="G10" s="7"/>
    </row>
    <row r="11" spans="2:12">
      <c r="B11" s="7"/>
      <c r="C11" s="7"/>
      <c r="D11" s="7"/>
      <c r="E11" s="7"/>
      <c r="F11" s="7"/>
      <c r="G11" s="7"/>
    </row>
    <row r="12" spans="2:12">
      <c r="B12" s="7"/>
      <c r="C12" s="7"/>
      <c r="D12" s="7"/>
      <c r="E12" s="7"/>
      <c r="F12" s="7"/>
      <c r="G12" s="7"/>
    </row>
    <row r="13" spans="2:12">
      <c r="B13" s="15" t="s">
        <v>33</v>
      </c>
      <c r="C13" s="15"/>
      <c r="D13" s="15"/>
      <c r="E13" s="15"/>
      <c r="F13" s="15"/>
      <c r="G13" s="15"/>
    </row>
    <row r="14" spans="2:12">
      <c r="B14" s="15" t="s">
        <v>34</v>
      </c>
      <c r="C14" s="15"/>
      <c r="D14" s="15"/>
      <c r="E14" s="15"/>
      <c r="F14" s="15"/>
      <c r="G14" s="15"/>
    </row>
    <row r="15" spans="2:12">
      <c r="B15" s="7"/>
      <c r="C15" s="7"/>
      <c r="D15" s="7"/>
      <c r="E15" s="7"/>
      <c r="F15" s="7"/>
      <c r="G15" s="7"/>
    </row>
    <row r="16" spans="2:12">
      <c r="B16" s="16" t="s">
        <v>35</v>
      </c>
      <c r="C16" s="16" t="s">
        <v>36</v>
      </c>
      <c r="D16" s="16" t="s">
        <v>37</v>
      </c>
      <c r="E16" s="16" t="s">
        <v>38</v>
      </c>
      <c r="F16" s="16" t="s">
        <v>39</v>
      </c>
      <c r="G16" s="16" t="s">
        <v>49</v>
      </c>
      <c r="I16" s="7"/>
      <c r="J16" s="7"/>
      <c r="K16" s="7"/>
      <c r="L16" s="7" t="s">
        <v>41</v>
      </c>
    </row>
    <row r="17" spans="2:12">
      <c r="B17" s="17">
        <v>1</v>
      </c>
      <c r="C17" s="21">
        <v>40603</v>
      </c>
      <c r="D17" s="17"/>
      <c r="E17" s="17"/>
      <c r="F17" s="18"/>
      <c r="G17" s="18"/>
      <c r="I17" s="22" t="s">
        <v>42</v>
      </c>
      <c r="J17" s="22" t="s">
        <v>38</v>
      </c>
      <c r="K17" s="22" t="s">
        <v>39</v>
      </c>
      <c r="L17" s="22" t="s">
        <v>49</v>
      </c>
    </row>
    <row r="18" spans="2:12">
      <c r="B18" s="17"/>
      <c r="C18" s="21"/>
      <c r="D18" s="17"/>
      <c r="E18" s="17"/>
      <c r="F18" s="18"/>
      <c r="G18" s="18"/>
      <c r="I18" s="23" t="s">
        <v>50</v>
      </c>
      <c r="J18" s="23" t="s">
        <v>48</v>
      </c>
      <c r="K18" s="24">
        <v>2000</v>
      </c>
      <c r="L18" s="24">
        <v>500</v>
      </c>
    </row>
    <row r="19" spans="2:12">
      <c r="B19" s="17"/>
      <c r="C19" s="21"/>
      <c r="D19" s="17"/>
      <c r="E19" s="17"/>
      <c r="F19" s="18"/>
      <c r="G19" s="18"/>
      <c r="I19" s="23" t="s">
        <v>51</v>
      </c>
      <c r="J19" s="23" t="s">
        <v>43</v>
      </c>
      <c r="K19" s="24">
        <v>2500</v>
      </c>
      <c r="L19" s="24">
        <v>500</v>
      </c>
    </row>
    <row r="20" spans="2:12">
      <c r="B20" s="17"/>
      <c r="C20" s="17"/>
      <c r="D20" s="17"/>
      <c r="E20" s="17"/>
      <c r="F20" s="18"/>
      <c r="G20" s="18"/>
      <c r="I20" s="23" t="s">
        <v>52</v>
      </c>
      <c r="J20" s="23" t="s">
        <v>44</v>
      </c>
      <c r="K20" s="24">
        <v>2000</v>
      </c>
      <c r="L20" s="24">
        <v>1000</v>
      </c>
    </row>
    <row r="21" spans="2:12">
      <c r="B21" s="17"/>
      <c r="C21" s="17"/>
      <c r="D21" s="17"/>
      <c r="E21" s="17"/>
      <c r="F21" s="18"/>
      <c r="G21" s="18"/>
      <c r="I21" s="23" t="s">
        <v>53</v>
      </c>
      <c r="J21" s="23" t="s">
        <v>45</v>
      </c>
      <c r="K21" s="24">
        <v>2800</v>
      </c>
      <c r="L21" s="24">
        <v>2000</v>
      </c>
    </row>
    <row r="22" spans="2:12">
      <c r="B22" s="17"/>
      <c r="C22" s="17"/>
      <c r="D22" s="17"/>
      <c r="E22" s="17"/>
      <c r="F22" s="18"/>
      <c r="G22" s="18"/>
      <c r="I22" s="23" t="s">
        <v>54</v>
      </c>
      <c r="J22" s="23" t="s">
        <v>46</v>
      </c>
      <c r="K22" s="24">
        <v>3000</v>
      </c>
      <c r="L22" s="24">
        <v>1500</v>
      </c>
    </row>
    <row r="23" spans="2:12">
      <c r="B23" s="17"/>
      <c r="C23" s="17"/>
      <c r="D23" s="17"/>
      <c r="E23" s="17"/>
      <c r="F23" s="18"/>
      <c r="G23" s="18"/>
    </row>
    <row r="24" spans="2:12">
      <c r="B24" s="19"/>
      <c r="C24" s="19"/>
      <c r="D24" s="19"/>
      <c r="E24" s="19"/>
      <c r="F24" s="19"/>
      <c r="G24" s="19"/>
    </row>
    <row r="25" spans="2:12">
      <c r="B25" s="19"/>
      <c r="C25" s="19"/>
      <c r="D25" s="19"/>
      <c r="E25" s="19"/>
      <c r="F25" s="20" t="s">
        <v>39</v>
      </c>
      <c r="G25" s="25">
        <f>SUM(F17:F23)</f>
        <v>0</v>
      </c>
    </row>
    <row r="26" spans="2:12">
      <c r="B26" s="19"/>
      <c r="C26" s="19"/>
      <c r="D26" s="19"/>
      <c r="E26" s="19"/>
      <c r="F26" s="20" t="s">
        <v>49</v>
      </c>
      <c r="G26" s="25">
        <f>SUM(G17:G23)</f>
        <v>0</v>
      </c>
    </row>
    <row r="27" spans="2:12">
      <c r="B27" s="19"/>
      <c r="C27" s="19"/>
      <c r="D27" s="19"/>
      <c r="E27" s="19"/>
      <c r="F27" s="20" t="s">
        <v>40</v>
      </c>
      <c r="G27" s="25">
        <f>SUM(G25:G26)</f>
        <v>0</v>
      </c>
    </row>
  </sheetData>
  <mergeCells count="1">
    <mergeCell ref="B4:G4"/>
  </mergeCells>
  <phoneticPr fontId="2"/>
  <dataValidations count="1">
    <dataValidation imeMode="off" allowBlank="1" showInputMessage="1" showErrorMessage="1" sqref="B17:D23"/>
  </dataValidation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ROUND関数</vt:lpstr>
      <vt:lpstr>《参考》 小数点以下の処理</vt:lpstr>
      <vt:lpstr>IF関数</vt:lpstr>
      <vt:lpstr>《参考》IF関数 (2)</vt:lpstr>
      <vt:lpstr>VLOOKUP関数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cp:lastPrinted>2011-02-21T13:12:57Z</cp:lastPrinted>
  <dcterms:created xsi:type="dcterms:W3CDTF">2011-02-21T01:33:09Z</dcterms:created>
  <dcterms:modified xsi:type="dcterms:W3CDTF">2011-02-01T07:30:22Z</dcterms:modified>
</cp:coreProperties>
</file>